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6" windowHeight="11160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AB65" i="1" l="1"/>
  <c r="N65" i="1"/>
  <c r="E66" i="1" s="1"/>
  <c r="O65" i="1"/>
  <c r="F66" i="1" s="1"/>
  <c r="F67" i="1" s="1"/>
  <c r="P65" i="1"/>
  <c r="G66" i="1" s="1"/>
  <c r="AE65" i="1"/>
  <c r="I65" i="1"/>
  <c r="J65" i="1"/>
  <c r="K65" i="1"/>
  <c r="L65" i="1"/>
  <c r="M65" i="1"/>
  <c r="O68" i="1" l="1"/>
  <c r="D72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<sst xmlns="http://schemas.openxmlformats.org/spreadsheetml/2006/main" count="128" uniqueCount="82">
  <si>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</si>
  <si>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</si>
  <si>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</si>
  <si>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</si>
  <si>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</si>
  <si>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</si>
  <si>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</si>
  <si>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</si>
  <si>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</si>
  <si>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</si>
  <si>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</si>
  <si>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</si>
  <si>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</si>
  <si>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</si>
  <si>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</si>
  <si>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</si>
  <si>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</si>
  <si>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</si>
  <si>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</si>
  <si>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</si>
  <si>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</si>
  <si>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</si>
  <si>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</si>
  <si>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</si>
  <si>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</si>
  <si>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</si>
  <si>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</si>
  <si>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</si>
  <si>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</si>
  <si>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</si>
  <si>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</si>
  <si>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</si>
  <si>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</si>
  <si>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</si>
  <si>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</si>
  <si>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</si>
  <si>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</si>
  <si>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</si>
  <si>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</si>
  <si>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</si>
  <si>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</si>
  <si>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</si>
  <si>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</si>
  <si>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</si>
  <si>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</si>
  <si>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</si>
  <si>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</si>
  <si>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</si>
  <si>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</si>
  <si>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</si>
  <si>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</si>
  <si>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</si>
  <si>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</si>
  <si>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</si>
  <si>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</si>
  <si>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</si>
  <si>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</si>
  <si>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</si>
  <si>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</si>
  <si>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</si>
  <si>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</si>
  <si>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</si>
  <si>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</si>
  <si>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</si>
  <si>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</si>
  <si>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</si>
  <si>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interest</t>
  </si>
  <si>
    <t>Ashburnham Ins - R Hall indemnity</t>
  </si>
  <si>
    <t>WALC</t>
  </si>
  <si>
    <t>Community First insurance renewal</t>
  </si>
  <si>
    <t>VAT return</t>
  </si>
  <si>
    <t>Chris Moore - Install Goalposts</t>
  </si>
  <si>
    <t>tfr</t>
  </si>
  <si>
    <t>Auditing Solutions Ltd</t>
  </si>
  <si>
    <t>Invoice stamp - payment to Clerk</t>
  </si>
  <si>
    <t>Combined opening balance 1/4/19</t>
  </si>
  <si>
    <t>Cashbook Balance as of 31st August 2019</t>
  </si>
  <si>
    <t>bacs</t>
  </si>
  <si>
    <t>Evaq8 - first aid kit</t>
  </si>
  <si>
    <t>Village Hall Hire Contribution</t>
  </si>
  <si>
    <t>Rouse and son - hand tools</t>
  </si>
  <si>
    <t>Broad Town Newsletter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</si>
</sst>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E33" activePane="bottomRight" state="frozen"/>
      <selection pane="topRight" activeCell="E1" sqref="E1"/>
      <selection pane="bottomLeft" activeCell="A3" sqref="A3"/>
      <selection pane="bottomRight" activeCell="N74" sqref="N74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8" t="s">
        <v>56</v>
      </c>
      <c r="F1" s="179"/>
      <c r="G1" s="181"/>
      <c r="H1" s="179" t="s">
        <v>5</v>
      </c>
      <c r="I1" s="179"/>
      <c r="J1" s="179"/>
      <c r="K1" s="179"/>
      <c r="L1" s="179"/>
      <c r="M1" s="181"/>
      <c r="N1" s="178" t="s">
        <v>6</v>
      </c>
      <c r="O1" s="179"/>
      <c r="P1" s="180"/>
      <c r="Q1" s="176" t="s">
        <v>19</v>
      </c>
      <c r="R1" s="176" t="s">
        <v>41</v>
      </c>
      <c r="S1" s="176" t="s">
        <v>42</v>
      </c>
      <c r="T1" s="176" t="s">
        <v>29</v>
      </c>
      <c r="U1" s="176" t="s">
        <v>20</v>
      </c>
      <c r="V1" s="176" t="s">
        <v>28</v>
      </c>
      <c r="W1" s="176" t="s">
        <v>21</v>
      </c>
      <c r="X1" s="176" t="s">
        <v>12</v>
      </c>
      <c r="Y1" s="176" t="s">
        <v>22</v>
      </c>
      <c r="Z1" s="176" t="s">
        <v>30</v>
      </c>
      <c r="AA1" s="176" t="s">
        <v>50</v>
      </c>
      <c r="AB1" s="176" t="s">
        <v>51</v>
      </c>
      <c r="AC1" s="176" t="s">
        <v>23</v>
      </c>
      <c r="AD1" s="176" t="s">
        <v>26</v>
      </c>
      <c r="AE1" s="174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77"/>
      <c r="R2" s="182"/>
      <c r="S2" s="177"/>
      <c r="T2" s="177"/>
      <c r="U2" s="177"/>
      <c r="V2" s="177"/>
      <c r="W2" s="177"/>
      <c r="X2" s="177"/>
      <c r="Y2" s="177"/>
      <c r="Z2" s="177"/>
      <c r="AA2" s="186"/>
      <c r="AB2" s="186"/>
      <c r="AC2" s="177"/>
      <c r="AD2" s="177"/>
      <c r="AE2" s="175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60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391.05</v>
      </c>
      <c r="R4" s="60">
        <v>2.0099999999999998</v>
      </c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61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62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63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64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340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>
        <v>68</v>
      </c>
    </row>
    <row r="11" spans="1:31">
      <c r="A11" s="11">
        <v>43580</v>
      </c>
      <c r="B11" s="4" t="s">
        <v>65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63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43594</v>
      </c>
      <c r="B13" s="4" t="s">
        <v>66</v>
      </c>
      <c r="C13" s="33"/>
      <c r="D13" s="31"/>
      <c r="E13" s="17"/>
      <c r="F13" s="37">
        <v>7.0000000000000007E-2</v>
      </c>
      <c r="G13" s="18"/>
      <c r="H13" s="36">
        <v>7.0000000000000007E-2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43598</v>
      </c>
      <c r="B14" s="4" t="s">
        <v>68</v>
      </c>
      <c r="C14" s="33" t="s">
        <v>47</v>
      </c>
      <c r="D14" s="31">
        <v>678</v>
      </c>
      <c r="E14" s="17"/>
      <c r="F14" s="37"/>
      <c r="G14" s="18"/>
      <c r="H14" s="36"/>
      <c r="I14" s="37"/>
      <c r="J14" s="37"/>
      <c r="K14" s="37"/>
      <c r="L14" s="37"/>
      <c r="M14" s="4"/>
      <c r="N14" s="17">
        <v>244.38</v>
      </c>
      <c r="O14" s="37"/>
      <c r="P14" s="18"/>
      <c r="Q14" s="17"/>
      <c r="R14" s="48"/>
      <c r="S14" s="37"/>
      <c r="T14" s="37"/>
      <c r="U14" s="37"/>
      <c r="V14" s="37">
        <v>203.65</v>
      </c>
      <c r="W14" s="37"/>
      <c r="X14" s="37"/>
      <c r="Y14" s="37"/>
      <c r="Z14" s="37"/>
      <c r="AA14" s="37"/>
      <c r="AB14" s="37"/>
      <c r="AC14" s="37"/>
      <c r="AD14" s="37"/>
      <c r="AE14" s="18">
        <v>40.729999999999997</v>
      </c>
    </row>
    <row r="15" spans="1:31">
      <c r="A15" s="11">
        <v>43598</v>
      </c>
      <c r="B15" s="4" t="s">
        <v>69</v>
      </c>
      <c r="C15" s="33" t="s">
        <v>47</v>
      </c>
      <c r="D15" s="31">
        <v>679</v>
      </c>
      <c r="E15" s="17"/>
      <c r="F15" s="37"/>
      <c r="G15" s="18"/>
      <c r="H15" s="36"/>
      <c r="I15" s="37"/>
      <c r="J15" s="37"/>
      <c r="K15" s="37"/>
      <c r="L15" s="37"/>
      <c r="M15" s="4"/>
      <c r="N15" s="17">
        <v>247.93</v>
      </c>
      <c r="O15" s="37"/>
      <c r="P15" s="18"/>
      <c r="Q15" s="17"/>
      <c r="R15" s="48"/>
      <c r="S15" s="37"/>
      <c r="T15" s="37">
        <v>247.93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43600</v>
      </c>
      <c r="B16" s="4" t="s">
        <v>63</v>
      </c>
      <c r="C16" s="33"/>
      <c r="D16" s="31"/>
      <c r="E16" s="17">
        <v>7.0000000000000007E-2</v>
      </c>
      <c r="F16" s="37"/>
      <c r="G16" s="18"/>
      <c r="H16" s="36"/>
      <c r="I16" s="37"/>
      <c r="J16" s="37"/>
      <c r="K16" s="37"/>
      <c r="L16" s="37"/>
      <c r="M16" s="4"/>
      <c r="N16" s="17"/>
      <c r="O16" s="37">
        <v>7.0000000000000007E-2</v>
      </c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>
        <v>43600</v>
      </c>
      <c r="B17" s="4" t="s">
        <v>67</v>
      </c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>
        <v>88.46</v>
      </c>
      <c r="O17" s="37"/>
      <c r="P17" s="18"/>
      <c r="Q17" s="17"/>
      <c r="R17" s="48"/>
      <c r="S17" s="37"/>
      <c r="T17" s="37">
        <v>88.46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43623</v>
      </c>
      <c r="B18" s="4" t="s">
        <v>70</v>
      </c>
      <c r="C18" s="33"/>
      <c r="D18" s="31"/>
      <c r="E18" s="17"/>
      <c r="F18" s="37">
        <v>450.51</v>
      </c>
      <c r="G18" s="18"/>
      <c r="H18" s="36"/>
      <c r="I18" s="37"/>
      <c r="J18" s="37"/>
      <c r="K18" s="37"/>
      <c r="L18" s="37"/>
      <c r="M18" s="4">
        <v>450.51</v>
      </c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43626</v>
      </c>
      <c r="B19" s="4" t="s">
        <v>71</v>
      </c>
      <c r="C19" s="33" t="s">
        <v>47</v>
      </c>
      <c r="D19" s="31">
        <v>680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660</v>
      </c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>
        <v>660</v>
      </c>
      <c r="Z19" s="37"/>
      <c r="AA19" s="37"/>
      <c r="AB19" s="37"/>
      <c r="AC19" s="37"/>
      <c r="AD19" s="37"/>
      <c r="AE19" s="18"/>
    </row>
    <row r="20" spans="1:31">
      <c r="A20" s="11">
        <v>43626</v>
      </c>
      <c r="B20" s="4" t="s">
        <v>73</v>
      </c>
      <c r="C20" s="33" t="s">
        <v>47</v>
      </c>
      <c r="D20" s="31">
        <v>681</v>
      </c>
      <c r="E20" s="17"/>
      <c r="F20" s="37"/>
      <c r="G20" s="18"/>
      <c r="H20" s="36"/>
      <c r="I20" s="37"/>
      <c r="J20" s="37"/>
      <c r="K20" s="37"/>
      <c r="L20" s="37"/>
      <c r="M20" s="4"/>
      <c r="N20" s="17">
        <v>150</v>
      </c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>
        <v>125</v>
      </c>
      <c r="AC20" s="37"/>
      <c r="AD20" s="37"/>
      <c r="AE20" s="18">
        <v>25</v>
      </c>
    </row>
    <row r="21" spans="1:31">
      <c r="A21" s="11">
        <v>43628</v>
      </c>
      <c r="B21" s="4" t="s">
        <v>63</v>
      </c>
      <c r="C21" s="33" t="s">
        <v>72</v>
      </c>
      <c r="D21" s="31"/>
      <c r="E21" s="17">
        <v>450.51</v>
      </c>
      <c r="F21" s="37"/>
      <c r="G21" s="18"/>
      <c r="H21" s="36"/>
      <c r="I21" s="37"/>
      <c r="J21" s="37"/>
      <c r="K21" s="37"/>
      <c r="L21" s="37"/>
      <c r="M21" s="4"/>
      <c r="N21" s="17"/>
      <c r="O21" s="37">
        <v>450.51</v>
      </c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>
        <v>43647</v>
      </c>
      <c r="B22" s="4" t="s">
        <v>37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>
        <v>17.2</v>
      </c>
      <c r="O22" s="37"/>
      <c r="P22" s="18"/>
      <c r="Q22" s="17">
        <v>17.2</v>
      </c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43654</v>
      </c>
      <c r="B23" s="4" t="s">
        <v>60</v>
      </c>
      <c r="C23" s="33" t="s">
        <v>47</v>
      </c>
      <c r="D23" s="31">
        <v>682</v>
      </c>
      <c r="E23" s="17"/>
      <c r="F23" s="37"/>
      <c r="G23" s="18"/>
      <c r="H23" s="36"/>
      <c r="I23" s="37"/>
      <c r="J23" s="37"/>
      <c r="K23" s="37"/>
      <c r="L23" s="37"/>
      <c r="M23" s="4"/>
      <c r="N23" s="17">
        <v>896.88</v>
      </c>
      <c r="O23" s="37"/>
      <c r="P23" s="18"/>
      <c r="Q23" s="17">
        <v>878.72</v>
      </c>
      <c r="R23" s="48">
        <v>18.16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43654</v>
      </c>
      <c r="B24" s="4" t="s">
        <v>74</v>
      </c>
      <c r="C24" s="33" t="s">
        <v>47</v>
      </c>
      <c r="D24" s="31">
        <v>683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30.95</v>
      </c>
      <c r="O24" s="54"/>
      <c r="P24" s="18"/>
      <c r="Q24" s="17"/>
      <c r="R24" s="48">
        <v>25.79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>
        <v>5.16</v>
      </c>
    </row>
    <row r="25" spans="1:31" ht="14.25" customHeight="1">
      <c r="A25" s="11">
        <v>43689</v>
      </c>
      <c r="B25" s="4" t="s">
        <v>81</v>
      </c>
      <c r="C25" s="33" t="s">
        <v>47</v>
      </c>
      <c r="D25" s="31">
        <v>686</v>
      </c>
      <c r="E25" s="17"/>
      <c r="F25" s="37"/>
      <c r="G25" s="18"/>
      <c r="H25" s="36"/>
      <c r="I25" s="37"/>
      <c r="J25" s="37"/>
      <c r="K25" s="37"/>
      <c r="L25" s="37"/>
      <c r="M25" s="4"/>
      <c r="N25" s="53">
        <v>150</v>
      </c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>
        <v>150</v>
      </c>
      <c r="AC25" s="37"/>
      <c r="AD25" s="37"/>
      <c r="AE25" s="18"/>
    </row>
    <row r="26" spans="1:31">
      <c r="A26" s="11">
        <v>43689</v>
      </c>
      <c r="B26" s="4" t="s">
        <v>79</v>
      </c>
      <c r="C26" s="33" t="s">
        <v>47</v>
      </c>
      <c r="D26" s="31">
        <v>687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410.2</v>
      </c>
      <c r="O26" s="54"/>
      <c r="P26" s="18"/>
      <c r="Q26" s="17"/>
      <c r="R26" s="48"/>
      <c r="S26" s="37"/>
      <c r="T26" s="37"/>
      <c r="U26" s="37"/>
      <c r="V26" s="37"/>
      <c r="W26" s="37">
        <v>410.2</v>
      </c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43689</v>
      </c>
      <c r="B27" s="4" t="s">
        <v>80</v>
      </c>
      <c r="C27" s="33" t="s">
        <v>47</v>
      </c>
      <c r="D27" s="31">
        <v>688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134.69999999999999</v>
      </c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>
        <v>112.25</v>
      </c>
      <c r="AC27" s="37"/>
      <c r="AD27" s="37"/>
      <c r="AE27" s="18">
        <v>22.45</v>
      </c>
    </row>
    <row r="28" spans="1:31">
      <c r="A28" s="11">
        <v>43697</v>
      </c>
      <c r="B28" s="4" t="s">
        <v>78</v>
      </c>
      <c r="C28" s="33" t="s">
        <v>77</v>
      </c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>
        <v>82.8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v>69</v>
      </c>
      <c r="AC28" s="37"/>
      <c r="AD28" s="37"/>
      <c r="AE28" s="18">
        <v>13.8</v>
      </c>
    </row>
    <row r="29" spans="1:31">
      <c r="A29" s="11"/>
      <c r="B29" s="4"/>
      <c r="C29" s="33"/>
      <c r="D29" s="31"/>
      <c r="E29" s="17"/>
      <c r="F29" s="37"/>
      <c r="G29" s="18"/>
      <c r="H29" s="36"/>
      <c r="I29" s="37"/>
      <c r="J29" s="37"/>
      <c r="K29" s="37"/>
      <c r="L29" s="37"/>
      <c r="M29" s="4"/>
      <c r="N29" s="53"/>
      <c r="O29" s="54"/>
      <c r="P29" s="18"/>
      <c r="Q29" s="17"/>
      <c r="R29" s="4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/>
      <c r="B30" s="4"/>
      <c r="C30" s="33"/>
      <c r="D30" s="31"/>
      <c r="E30" s="17"/>
      <c r="F30" s="37"/>
      <c r="G30" s="18"/>
      <c r="H30" s="36"/>
      <c r="I30" s="37"/>
      <c r="J30" s="37"/>
      <c r="K30" s="37"/>
      <c r="L30" s="37"/>
      <c r="M30" s="4"/>
      <c r="N30" s="53"/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18"/>
    </row>
    <row r="31" spans="1:31">
      <c r="A31" s="11"/>
      <c r="B31" s="4"/>
      <c r="C31" s="33"/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/>
      <c r="O31" s="54"/>
      <c r="P31" s="18"/>
      <c r="Q31" s="17"/>
      <c r="R31" s="4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/>
      <c r="B32" s="4"/>
      <c r="C32" s="33"/>
      <c r="D32" s="47"/>
      <c r="E32" s="17"/>
      <c r="F32" s="37"/>
      <c r="G32" s="18"/>
      <c r="H32" s="36"/>
      <c r="I32" s="37"/>
      <c r="J32" s="37"/>
      <c r="K32" s="37"/>
      <c r="L32" s="37"/>
      <c r="M32" s="4"/>
      <c r="N32" s="53"/>
      <c r="O32" s="54"/>
      <c r="P32" s="18"/>
      <c r="Q32" s="17"/>
      <c r="R32" s="4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/>
      <c r="B33" s="4"/>
      <c r="C33" s="33"/>
      <c r="D33" s="47"/>
      <c r="E33" s="53"/>
      <c r="F33" s="37"/>
      <c r="G33" s="18"/>
      <c r="H33" s="36"/>
      <c r="I33" s="37"/>
      <c r="J33" s="37"/>
      <c r="K33" s="37"/>
      <c r="L33" s="37"/>
      <c r="M33" s="4"/>
      <c r="N33" s="53"/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18"/>
    </row>
    <row r="34" spans="1:31">
      <c r="A34" s="11"/>
      <c r="B34" s="4"/>
      <c r="C34" s="33"/>
      <c r="D34" s="31"/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/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/>
      <c r="B35" s="4"/>
      <c r="C35" s="33"/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/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/>
      <c r="B36" s="4"/>
      <c r="C36" s="33"/>
      <c r="D36" s="31"/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/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/>
      <c r="B37" s="4"/>
      <c r="C37" s="33"/>
      <c r="D37" s="31"/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8"/>
    </row>
    <row r="38" spans="1:31">
      <c r="A38" s="11"/>
      <c r="B38" s="4"/>
      <c r="C38" s="33"/>
      <c r="D38" s="31"/>
      <c r="E38" s="53"/>
      <c r="F38" s="37"/>
      <c r="G38" s="18"/>
      <c r="H38" s="36"/>
      <c r="I38" s="37"/>
      <c r="J38" s="37"/>
      <c r="K38" s="37"/>
      <c r="L38" s="37"/>
      <c r="M38" s="4"/>
      <c r="N38" s="53"/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8"/>
    </row>
    <row r="39" spans="1:31">
      <c r="A39" s="11"/>
      <c r="B39" s="4"/>
      <c r="C39" s="33"/>
      <c r="D39" s="31"/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/>
      <c r="B40" s="4"/>
      <c r="C40" s="33"/>
      <c r="D40" s="31"/>
      <c r="E40" s="53"/>
      <c r="F40" s="37"/>
      <c r="G40" s="18"/>
      <c r="H40" s="36"/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/>
      <c r="B41" s="4"/>
      <c r="C41" s="33"/>
      <c r="D41" s="31"/>
      <c r="E41" s="53"/>
      <c r="F41" s="37"/>
      <c r="G41" s="18"/>
      <c r="H41" s="36"/>
      <c r="I41" s="37"/>
      <c r="J41" s="37"/>
      <c r="K41" s="37"/>
      <c r="L41" s="37"/>
      <c r="M41" s="4"/>
      <c r="N41" s="53"/>
      <c r="O41" s="54"/>
      <c r="P41" s="18"/>
      <c r="Q41" s="17"/>
      <c r="R41" s="4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8"/>
    </row>
    <row r="42" spans="1:31">
      <c r="A42" s="11"/>
      <c r="B42" s="4"/>
      <c r="C42" s="33"/>
      <c r="D42" s="31"/>
      <c r="E42" s="53"/>
      <c r="F42" s="37"/>
      <c r="G42" s="18"/>
      <c r="H42" s="36"/>
      <c r="I42" s="37"/>
      <c r="J42" s="37"/>
      <c r="K42" s="37"/>
      <c r="L42" s="37"/>
      <c r="M42" s="4"/>
      <c r="N42" s="53"/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" thickBot="1">
      <c r="A65" s="183"/>
      <c r="B65" s="151" t="s">
        <v>40</v>
      </c>
      <c r="C65" s="147"/>
      <c r="D65" s="148"/>
      <c r="E65" s="120">
        <f t="shared" ref="E65:AD65" si="0">SUM(E3:E64)</f>
        <v>17139.289999999997</v>
      </c>
      <c r="F65" s="123">
        <f t="shared" si="0"/>
        <v>17087.89</v>
      </c>
      <c r="G65" s="86">
        <f t="shared" si="0"/>
        <v>9180.08</v>
      </c>
      <c r="H65" s="91">
        <f t="shared" si="0"/>
        <v>0.33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450.51</v>
      </c>
      <c r="N65" s="92">
        <f t="shared" si="0"/>
        <v>5662.4899999999989</v>
      </c>
      <c r="O65" s="92">
        <f t="shared" si="0"/>
        <v>17087.89</v>
      </c>
      <c r="P65" s="128">
        <f t="shared" si="0"/>
        <v>0</v>
      </c>
      <c r="Q65" s="128">
        <f t="shared" si="0"/>
        <v>1715.17</v>
      </c>
      <c r="R65" s="128">
        <f t="shared" si="0"/>
        <v>45.96</v>
      </c>
      <c r="S65" s="128">
        <f t="shared" si="0"/>
        <v>9.73</v>
      </c>
      <c r="T65" s="128">
        <f t="shared" si="0"/>
        <v>336.39</v>
      </c>
      <c r="U65" s="128">
        <f t="shared" si="0"/>
        <v>0</v>
      </c>
      <c r="V65" s="128">
        <f t="shared" si="0"/>
        <v>203.65</v>
      </c>
      <c r="W65" s="128">
        <f t="shared" si="0"/>
        <v>410.2</v>
      </c>
      <c r="X65" s="128">
        <f t="shared" si="0"/>
        <v>1650</v>
      </c>
      <c r="Y65" s="128">
        <f t="shared" si="0"/>
        <v>660</v>
      </c>
      <c r="Z65" s="128">
        <f t="shared" si="0"/>
        <v>0</v>
      </c>
      <c r="AA65" s="128">
        <f t="shared" si="0"/>
        <v>0</v>
      </c>
      <c r="AB65" s="128">
        <f t="shared" si="0"/>
        <v>456.25</v>
      </c>
      <c r="AC65" s="128">
        <f t="shared" si="0"/>
        <v>0</v>
      </c>
      <c r="AD65" s="128">
        <f t="shared" si="0"/>
        <v>0</v>
      </c>
      <c r="AE65" s="127">
        <f>SUM(AE5:AE52)</f>
        <v>175.14</v>
      </c>
    </row>
    <row r="66" spans="1:31" s="72" customFormat="1" ht="15" thickTop="1">
      <c r="A66" s="184"/>
      <c r="B66" s="152" t="s">
        <v>6</v>
      </c>
      <c r="C66" s="149"/>
      <c r="D66" s="150"/>
      <c r="E66" s="121">
        <f>N65</f>
        <v>5662.4899999999989</v>
      </c>
      <c r="F66" s="124">
        <f t="shared" ref="F66:G66" si="1">O65</f>
        <v>17087.89</v>
      </c>
      <c r="G66" s="129">
        <f t="shared" si="1"/>
        <v>0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" thickBot="1">
      <c r="A67" s="185"/>
      <c r="B67" s="131" t="s">
        <v>55</v>
      </c>
      <c r="C67" s="132"/>
      <c r="D67" s="133" t="s">
        <v>3</v>
      </c>
      <c r="E67" s="122">
        <f>E65-E66</f>
        <v>11476.8</v>
      </c>
      <c r="F67" s="125">
        <f>F65-F66</f>
        <v>0</v>
      </c>
      <c r="G67" s="130">
        <f>G65-G66</f>
        <v>9180.08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10318.84</v>
      </c>
      <c r="L68" s="62"/>
      <c r="M68" s="62"/>
      <c r="N68" s="94" t="s">
        <v>14</v>
      </c>
      <c r="O68" s="95">
        <f>SUM(Q65:AE65)</f>
        <v>5662.4900000000007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76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75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11476.8</v>
      </c>
      <c r="E71" s="113" t="s">
        <v>48</v>
      </c>
      <c r="F71" s="114">
        <v>214</v>
      </c>
      <c r="G71" s="107" t="s">
        <v>39</v>
      </c>
      <c r="H71" s="114">
        <f>D71-F71</f>
        <v>11262.8</v>
      </c>
      <c r="I71" s="110"/>
      <c r="J71" s="115" t="s">
        <v>45</v>
      </c>
      <c r="K71" s="110"/>
      <c r="L71" s="110"/>
      <c r="M71" s="110"/>
      <c r="N71" s="111">
        <f>I68</f>
        <v>10318.84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26319.37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9180.08</v>
      </c>
      <c r="E73" s="113" t="s">
        <v>48</v>
      </c>
      <c r="F73" s="114">
        <v>0</v>
      </c>
      <c r="G73" s="107"/>
      <c r="H73" s="114">
        <f>D73-F73</f>
        <v>9180.08</v>
      </c>
      <c r="I73" s="110"/>
      <c r="J73" s="115" t="s">
        <v>46</v>
      </c>
      <c r="K73" s="110"/>
      <c r="L73" s="110"/>
      <c r="M73" s="110"/>
      <c r="N73" s="111">
        <f>O68</f>
        <v>5662.4900000000007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20656.879999999997</v>
      </c>
      <c r="E74" s="107"/>
      <c r="F74" s="107"/>
      <c r="G74" s="107"/>
      <c r="H74" s="118">
        <f>SUM(H71:H73)</f>
        <v>20442.879999999997</v>
      </c>
      <c r="I74" s="106"/>
      <c r="J74" s="106" t="s">
        <v>54</v>
      </c>
      <c r="K74" s="119"/>
      <c r="L74" s="106"/>
      <c r="M74" s="106"/>
      <c r="N74" s="85">
        <f>N72-N73</f>
        <v>20656.879999999997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65:A6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5" sqref="B5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2019-08-30T07:50:24Z</dcterms:modified>
</cp:coreProperties>
</file>